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Adry\_Crypto\"/>
    </mc:Choice>
  </mc:AlternateContent>
  <bookViews>
    <workbookView xWindow="0" yWindow="0" windowWidth="24375" windowHeight="1027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9" i="1" l="1"/>
  <c r="S41" i="1"/>
  <c r="R19" i="1"/>
  <c r="Q41" i="1"/>
  <c r="P41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33" i="1" l="1"/>
  <c r="T19" i="1" l="1"/>
  <c r="N39" i="1" l="1"/>
  <c r="N38" i="1"/>
  <c r="N37" i="1"/>
  <c r="N36" i="1"/>
  <c r="N35" i="1"/>
  <c r="N34" i="1"/>
  <c r="N32" i="1"/>
  <c r="N31" i="1"/>
  <c r="N30" i="1"/>
  <c r="N29" i="1"/>
  <c r="N28" i="1"/>
  <c r="N27" i="1"/>
  <c r="R41" i="1" l="1"/>
  <c r="T41" i="1"/>
  <c r="O27" i="1"/>
  <c r="N17" i="1"/>
  <c r="N16" i="1" l="1"/>
  <c r="N15" i="1" l="1"/>
  <c r="N14" i="1" l="1"/>
  <c r="N13" i="1" l="1"/>
  <c r="N12" i="1" l="1"/>
  <c r="Q19" i="1" l="1"/>
  <c r="P19" i="1"/>
  <c r="N10" i="1" l="1"/>
  <c r="N9" i="1"/>
  <c r="N6" i="1" l="1"/>
  <c r="N7" i="1"/>
  <c r="N8" i="1"/>
  <c r="N5" i="1" l="1"/>
  <c r="O5" i="1" l="1"/>
</calcChain>
</file>

<file path=xl/sharedStrings.xml><?xml version="1.0" encoding="utf-8"?>
<sst xmlns="http://schemas.openxmlformats.org/spreadsheetml/2006/main" count="38" uniqueCount="19">
  <si>
    <t>Tot D</t>
  </si>
  <si>
    <t>Tot M</t>
  </si>
  <si>
    <t>Data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</si>
  <si>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</si>
  <si>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</si>
  <si>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</si>
  <si>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</si>
  <si>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</si>
  <si>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</si>
  <si>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</si>
  <si>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</si>
  <si>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</si>
  <si>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</si>
  <si>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</si>
  <si>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T-Pos</t>
  </si>
  <si>
    <t>T-neg</t>
  </si>
  <si>
    <t>Win rate</t>
  </si>
  <si>
    <t>Med D</t>
  </si>
  <si>
    <t>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</si>
</sst>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%;[Red]\-#,##0.00%"/>
    <numFmt numFmtId="165" formatCode="#,##0.0%;[Red]\-#,##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10" fontId="0" fillId="0" borderId="0" xfId="1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5" xfId="0" applyNumberFormat="1" applyBorder="1"/>
    <xf numFmtId="164" fontId="0" fillId="0" borderId="5" xfId="1" applyNumberFormat="1" applyFont="1" applyBorder="1"/>
    <xf numFmtId="10" fontId="0" fillId="0" borderId="5" xfId="1" applyNumberFormat="1" applyFont="1" applyBorder="1"/>
    <xf numFmtId="14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2" fillId="0" borderId="1" xfId="0" applyFont="1" applyBorder="1" applyAlignment="1">
      <alignment horizontal="center"/>
    </xf>
    <xf numFmtId="164" fontId="0" fillId="0" borderId="0" xfId="1" applyNumberFormat="1" applyFont="1" applyFill="1" applyBorder="1"/>
    <xf numFmtId="165" fontId="0" fillId="0" borderId="1" xfId="1" applyNumberFormat="1" applyFont="1" applyBorder="1"/>
    <xf numFmtId="0" fontId="2" fillId="0" borderId="1" xfId="0" applyFont="1" applyFill="1" applyBorder="1" applyAlignment="1">
      <alignment horizontal="center"/>
    </xf>
    <xf numFmtId="164" fontId="0" fillId="0" borderId="1" xfId="0" applyNumberFormat="1" applyBorder="1"/>
    <xf numFmtId="0" fontId="0" fillId="0" borderId="2" xfId="0" applyBorder="1"/>
    <xf numFmtId="0" fontId="2" fillId="0" borderId="12" xfId="0" applyFont="1" applyBorder="1" applyAlignment="1">
      <alignment horizontal="center"/>
    </xf>
    <xf numFmtId="0" fontId="0" fillId="0" borderId="12" xfId="0" applyBorder="1"/>
    <xf numFmtId="164" fontId="2" fillId="0" borderId="6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4" fontId="0" fillId="0" borderId="11" xfId="0" applyNumberFormat="1" applyBorder="1"/>
    <xf numFmtId="164" fontId="0" fillId="0" borderId="8" xfId="1" applyNumberFormat="1" applyFont="1" applyBorder="1"/>
    <xf numFmtId="0" fontId="2" fillId="0" borderId="17" xfId="0" applyFont="1" applyBorder="1" applyAlignment="1">
      <alignment horizontal="center"/>
    </xf>
    <xf numFmtId="0" fontId="0" fillId="0" borderId="17" xfId="0" applyBorder="1"/>
    <xf numFmtId="10" fontId="0" fillId="0" borderId="1" xfId="1" applyNumberFormat="1" applyFont="1" applyBorder="1"/>
    <xf numFmtId="164" fontId="0" fillId="0" borderId="7" xfId="1" applyNumberFormat="1" applyFont="1" applyBorder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Maggio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movingAvg"/>
            <c:period val="3"/>
            <c:dispRSqr val="0"/>
            <c:dispEq val="0"/>
          </c:trendline>
          <c:cat>
            <c:numRef>
              <c:f>Foglio1!$A$5:$A$17</c:f>
              <c:numCache>
                <c:formatCode>m/d/yyyy</c:formatCode>
                <c:ptCount val="13"/>
                <c:pt idx="0">
                  <c:v>44700</c:v>
                </c:pt>
                <c:pt idx="1">
                  <c:v>44701</c:v>
                </c:pt>
                <c:pt idx="2">
                  <c:v>44702</c:v>
                </c:pt>
                <c:pt idx="3">
                  <c:v>44703</c:v>
                </c:pt>
                <c:pt idx="4">
                  <c:v>44704</c:v>
                </c:pt>
                <c:pt idx="5">
                  <c:v>44705</c:v>
                </c:pt>
                <c:pt idx="6">
                  <c:v>44706</c:v>
                </c:pt>
                <c:pt idx="7">
                  <c:v>44707</c:v>
                </c:pt>
                <c:pt idx="8">
                  <c:v>44708</c:v>
                </c:pt>
                <c:pt idx="9">
                  <c:v>44709</c:v>
                </c:pt>
                <c:pt idx="10">
                  <c:v>44710</c:v>
                </c:pt>
                <c:pt idx="11">
                  <c:v>44711</c:v>
                </c:pt>
                <c:pt idx="12">
                  <c:v>44712</c:v>
                </c:pt>
              </c:numCache>
            </c:numRef>
          </c:cat>
          <c:val>
            <c:numRef>
              <c:f>Foglio1!$N$5:$N$17</c:f>
              <c:numCache>
                <c:formatCode>#,##0.00%;[Red]\-#,##0.00%</c:formatCode>
                <c:ptCount val="13"/>
                <c:pt idx="0">
                  <c:v>1.4000000000000158E-3</c:v>
                </c:pt>
                <c:pt idx="1">
                  <c:v>-3.7100000000000001E-2</c:v>
                </c:pt>
                <c:pt idx="2">
                  <c:v>2.1999999999999999E-2</c:v>
                </c:pt>
                <c:pt idx="3">
                  <c:v>1.7899999999999999E-2</c:v>
                </c:pt>
                <c:pt idx="4">
                  <c:v>6.6699999999999995E-2</c:v>
                </c:pt>
                <c:pt idx="5">
                  <c:v>6.9999999999999993E-3</c:v>
                </c:pt>
                <c:pt idx="7">
                  <c:v>0.106</c:v>
                </c:pt>
                <c:pt idx="8">
                  <c:v>5.6800000000000003E-2</c:v>
                </c:pt>
                <c:pt idx="9">
                  <c:v>-2.2100000000000002E-2</c:v>
                </c:pt>
                <c:pt idx="10">
                  <c:v>9.4299999999999995E-2</c:v>
                </c:pt>
                <c:pt idx="11">
                  <c:v>8.9000000000000017E-3</c:v>
                </c:pt>
                <c:pt idx="12">
                  <c:v>2.0500000000000001E-2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836951344"/>
        <c:axId val="836955152"/>
      </c:barChart>
      <c:dateAx>
        <c:axId val="83695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36955152"/>
        <c:crosses val="autoZero"/>
        <c:auto val="1"/>
        <c:lblOffset val="100"/>
        <c:baseTimeUnit val="days"/>
      </c:dateAx>
      <c:valAx>
        <c:axId val="83695515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%;[Red]\-#,##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36951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Giugno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movingAvg"/>
            <c:period val="3"/>
            <c:dispRSqr val="0"/>
            <c:dispEq val="0"/>
          </c:trendline>
          <c:val>
            <c:numRef>
              <c:f>Foglio1!$N$27:$N$56</c:f>
              <c:numCache>
                <c:formatCode>#,##0.00%;[Red]\-#,##0.00%</c:formatCode>
                <c:ptCount val="30"/>
                <c:pt idx="0">
                  <c:v>7.1999999999999995E-2</c:v>
                </c:pt>
                <c:pt idx="1">
                  <c:v>5.779999999999999E-2</c:v>
                </c:pt>
                <c:pt idx="2">
                  <c:v>5.4699999999999999E-2</c:v>
                </c:pt>
                <c:pt idx="3">
                  <c:v>2.7799999999999998E-2</c:v>
                </c:pt>
                <c:pt idx="4">
                  <c:v>9.3700000000000006E-2</c:v>
                </c:pt>
                <c:pt idx="5">
                  <c:v>-8.6199999999999999E-2</c:v>
                </c:pt>
                <c:pt idx="6">
                  <c:v>1.7599999999999998E-2</c:v>
                </c:pt>
                <c:pt idx="7">
                  <c:v>0.105</c:v>
                </c:pt>
                <c:pt idx="8">
                  <c:v>-5.5300000000000002E-2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836953520"/>
        <c:axId val="836952432"/>
      </c:barChart>
      <c:catAx>
        <c:axId val="8369535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36952432"/>
        <c:crosses val="autoZero"/>
        <c:auto val="1"/>
        <c:lblAlgn val="ctr"/>
        <c:lblOffset val="100"/>
        <c:noMultiLvlLbl val="1"/>
      </c:catAx>
      <c:valAx>
        <c:axId val="83695243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%;[Red]\-#,##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3695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3</xdr:row>
      <xdr:rowOff>4763</xdr:rowOff>
    </xdr:from>
    <xdr:to>
      <xdr:col>20</xdr:col>
      <xdr:colOff>590550</xdr:colOff>
      <xdr:row>16</xdr:row>
      <xdr:rowOff>171450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9525</xdr:colOff>
      <xdr:row>25</xdr:row>
      <xdr:rowOff>4763</xdr:rowOff>
    </xdr:from>
    <xdr:to>
      <xdr:col>20</xdr:col>
      <xdr:colOff>590550</xdr:colOff>
      <xdr:row>38</xdr:row>
      <xdr:rowOff>171450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58"/>
  <sheetViews>
    <sheetView tabSelected="1" topLeftCell="A25" zoomScaleNormal="100" workbookViewId="0">
      <selection activeCell="W17" sqref="W17"/>
    </sheetView>
  </sheetViews>
  <sheetFormatPr defaultRowHeight="15" x14ac:dyDescent="0.25"/>
  <cols>
    <col min="1" max="1" width="10.7109375" bestFit="1" customWidth="1"/>
  </cols>
  <sheetData>
    <row r="3" spans="1:21" ht="15.75" thickBot="1" x14ac:dyDescent="0.3"/>
    <row r="4" spans="1:21" ht="15.75" thickBot="1" x14ac:dyDescent="0.3">
      <c r="A4" s="28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30"/>
      <c r="N4" s="31" t="s">
        <v>0</v>
      </c>
      <c r="O4" s="32" t="s">
        <v>1</v>
      </c>
      <c r="P4" s="24"/>
      <c r="Q4" s="2"/>
      <c r="R4" s="2"/>
      <c r="S4" s="2"/>
      <c r="T4" s="2"/>
      <c r="U4" s="3"/>
    </row>
    <row r="5" spans="1:21" x14ac:dyDescent="0.25">
      <c r="A5" s="16">
        <v>44700</v>
      </c>
      <c r="B5" s="4">
        <v>1.7399999999999999E-2</v>
      </c>
      <c r="C5" s="4">
        <v>-5.0700000000000002E-2</v>
      </c>
      <c r="D5" s="4">
        <v>-3.95E-2</v>
      </c>
      <c r="E5" s="4">
        <v>-6.3899999999999998E-2</v>
      </c>
      <c r="F5" s="4">
        <v>2.41E-2</v>
      </c>
      <c r="G5" s="4">
        <v>3.61E-2</v>
      </c>
      <c r="H5" s="4">
        <v>3.2300000000000002E-2</v>
      </c>
      <c r="I5" s="4">
        <v>-1.29E-2</v>
      </c>
      <c r="J5" s="4">
        <v>5.1900000000000002E-2</v>
      </c>
      <c r="K5" s="4">
        <v>-1.24E-2</v>
      </c>
      <c r="L5" s="4">
        <v>1.9E-2</v>
      </c>
      <c r="M5" s="5"/>
      <c r="N5" s="13">
        <f t="shared" ref="N5:N10" si="0">SUM(B5:M5)</f>
        <v>1.4000000000000158E-3</v>
      </c>
      <c r="O5" s="27">
        <f>SUM(N5:N17)</f>
        <v>0.34230000000000005</v>
      </c>
      <c r="P5" s="8"/>
      <c r="Q5" s="6"/>
      <c r="R5" s="6"/>
      <c r="S5" s="6"/>
      <c r="T5" s="6"/>
      <c r="U5" s="7"/>
    </row>
    <row r="6" spans="1:21" x14ac:dyDescent="0.25">
      <c r="A6" s="16">
        <v>44701</v>
      </c>
      <c r="B6" s="4">
        <v>-1.8800000000000001E-2</v>
      </c>
      <c r="C6" s="4">
        <v>-1.83E-2</v>
      </c>
      <c r="D6" s="4"/>
      <c r="E6" s="4"/>
      <c r="F6" s="4"/>
      <c r="G6" s="4"/>
      <c r="H6" s="4"/>
      <c r="I6" s="4"/>
      <c r="J6" s="4"/>
      <c r="K6" s="4"/>
      <c r="L6" s="4"/>
      <c r="M6" s="4"/>
      <c r="N6" s="14">
        <f t="shared" si="0"/>
        <v>-3.7100000000000001E-2</v>
      </c>
      <c r="O6" s="7"/>
      <c r="P6" s="8"/>
      <c r="Q6" s="6"/>
      <c r="R6" s="6"/>
      <c r="S6" s="6"/>
      <c r="T6" s="6"/>
      <c r="U6" s="7"/>
    </row>
    <row r="7" spans="1:21" x14ac:dyDescent="0.25">
      <c r="A7" s="16">
        <v>44702</v>
      </c>
      <c r="B7" s="4">
        <v>-7.3000000000000001E-3</v>
      </c>
      <c r="C7" s="4">
        <v>7.1000000000000004E-3</v>
      </c>
      <c r="D7" s="4">
        <v>-1.43E-2</v>
      </c>
      <c r="E7" s="4">
        <v>-1.43E-2</v>
      </c>
      <c r="F7" s="4">
        <v>4.5499999999999999E-2</v>
      </c>
      <c r="G7" s="4">
        <v>-7.4999999999999997E-3</v>
      </c>
      <c r="H7" s="4">
        <v>1.2800000000000001E-2</v>
      </c>
      <c r="I7" s="4"/>
      <c r="J7" s="4"/>
      <c r="K7" s="4"/>
      <c r="L7" s="4"/>
      <c r="M7" s="4"/>
      <c r="N7" s="14">
        <f t="shared" si="0"/>
        <v>2.1999999999999999E-2</v>
      </c>
      <c r="O7" s="7"/>
      <c r="P7" s="8"/>
      <c r="Q7" s="6"/>
      <c r="R7" s="6"/>
      <c r="S7" s="6"/>
      <c r="T7" s="6"/>
      <c r="U7" s="7"/>
    </row>
    <row r="8" spans="1:21" x14ac:dyDescent="0.25">
      <c r="A8" s="16">
        <v>44703</v>
      </c>
      <c r="B8" s="4">
        <v>1.7899999999999999E-2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4">
        <f t="shared" si="0"/>
        <v>1.7899999999999999E-2</v>
      </c>
      <c r="O8" s="7"/>
      <c r="P8" s="8"/>
      <c r="Q8" s="6"/>
      <c r="R8" s="6"/>
      <c r="S8" s="6"/>
      <c r="T8" s="6"/>
      <c r="U8" s="7"/>
    </row>
    <row r="9" spans="1:21" x14ac:dyDescent="0.25">
      <c r="A9" s="16">
        <v>44704</v>
      </c>
      <c r="B9" s="4">
        <v>-1.26E-2</v>
      </c>
      <c r="C9" s="4">
        <v>2.7799999999999998E-2</v>
      </c>
      <c r="D9" s="4">
        <v>2.1899999999999999E-2</v>
      </c>
      <c r="E9" s="4">
        <v>2.9600000000000001E-2</v>
      </c>
      <c r="F9" s="4"/>
      <c r="G9" s="4"/>
      <c r="H9" s="4"/>
      <c r="I9" s="4"/>
      <c r="J9" s="4"/>
      <c r="K9" s="4"/>
      <c r="L9" s="4"/>
      <c r="M9" s="4"/>
      <c r="N9" s="14">
        <f t="shared" si="0"/>
        <v>6.6699999999999995E-2</v>
      </c>
      <c r="O9" s="7"/>
      <c r="P9" s="8"/>
      <c r="Q9" s="6"/>
      <c r="R9" s="6"/>
      <c r="S9" s="6"/>
      <c r="T9" s="6"/>
      <c r="U9" s="7"/>
    </row>
    <row r="10" spans="1:21" x14ac:dyDescent="0.25">
      <c r="A10" s="16">
        <v>44705</v>
      </c>
      <c r="B10" s="4">
        <v>1.7500000000000002E-2</v>
      </c>
      <c r="C10" s="4">
        <v>-5.7000000000000002E-3</v>
      </c>
      <c r="D10" s="4">
        <v>2.0299999999999999E-2</v>
      </c>
      <c r="E10" s="4">
        <v>3.3E-3</v>
      </c>
      <c r="F10" s="4">
        <v>-4.7300000000000002E-2</v>
      </c>
      <c r="G10" s="4">
        <v>-8.9999999999999993E-3</v>
      </c>
      <c r="H10" s="4">
        <v>9.7000000000000003E-3</v>
      </c>
      <c r="I10" s="4">
        <v>1.8200000000000001E-2</v>
      </c>
      <c r="J10" s="4"/>
      <c r="K10" s="4"/>
      <c r="L10" s="4"/>
      <c r="M10" s="4"/>
      <c r="N10" s="14">
        <f t="shared" si="0"/>
        <v>6.9999999999999993E-3</v>
      </c>
      <c r="O10" s="7"/>
      <c r="P10" s="8"/>
      <c r="Q10" s="6"/>
      <c r="R10" s="6"/>
      <c r="S10" s="6"/>
      <c r="T10" s="6"/>
      <c r="U10" s="7"/>
    </row>
    <row r="11" spans="1:21" x14ac:dyDescent="0.25">
      <c r="A11" s="16">
        <v>44706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4"/>
      <c r="O11" s="7"/>
      <c r="P11" s="8"/>
      <c r="Q11" s="6"/>
      <c r="R11" s="6"/>
      <c r="S11" s="6"/>
      <c r="T11" s="6"/>
      <c r="U11" s="7"/>
    </row>
    <row r="12" spans="1:21" x14ac:dyDescent="0.25">
      <c r="A12" s="16">
        <v>44707</v>
      </c>
      <c r="B12" s="4">
        <v>-1.32E-2</v>
      </c>
      <c r="C12" s="4">
        <v>3.0800000000000001E-2</v>
      </c>
      <c r="D12" s="4">
        <v>1.43E-2</v>
      </c>
      <c r="E12" s="4">
        <v>7.0599999999999996E-2</v>
      </c>
      <c r="F12" s="4">
        <v>-8.0999999999999996E-3</v>
      </c>
      <c r="G12" s="4">
        <v>4.1999999999999997E-3</v>
      </c>
      <c r="H12" s="4">
        <v>7.4000000000000003E-3</v>
      </c>
      <c r="I12" s="4"/>
      <c r="J12" s="4"/>
      <c r="K12" s="4"/>
      <c r="L12" s="4"/>
      <c r="M12" s="4"/>
      <c r="N12" s="14">
        <f t="shared" ref="N12:N17" si="1">SUM(B12:M12)</f>
        <v>0.106</v>
      </c>
      <c r="O12" s="7"/>
      <c r="P12" s="8"/>
      <c r="Q12" s="6"/>
      <c r="R12" s="6"/>
      <c r="S12" s="6"/>
      <c r="T12" s="6"/>
      <c r="U12" s="7"/>
    </row>
    <row r="13" spans="1:21" x14ac:dyDescent="0.25">
      <c r="A13" s="16">
        <v>44708</v>
      </c>
      <c r="B13" s="4">
        <v>8.9999999999999993E-3</v>
      </c>
      <c r="C13" s="4">
        <v>9.4999999999999998E-3</v>
      </c>
      <c r="D13" s="4">
        <v>-3.3999999999999998E-3</v>
      </c>
      <c r="E13" s="4">
        <v>4.1700000000000001E-2</v>
      </c>
      <c r="F13" s="4"/>
      <c r="G13" s="4"/>
      <c r="H13" s="4"/>
      <c r="I13" s="4"/>
      <c r="J13" s="4"/>
      <c r="K13" s="4"/>
      <c r="L13" s="4"/>
      <c r="M13" s="4"/>
      <c r="N13" s="14">
        <f t="shared" si="1"/>
        <v>5.6800000000000003E-2</v>
      </c>
      <c r="O13" s="7"/>
      <c r="P13" s="8"/>
      <c r="Q13" s="6"/>
      <c r="R13" s="6"/>
      <c r="S13" s="6"/>
      <c r="T13" s="6"/>
      <c r="U13" s="7"/>
    </row>
    <row r="14" spans="1:21" x14ac:dyDescent="0.25">
      <c r="A14" s="16">
        <v>44709</v>
      </c>
      <c r="B14" s="4">
        <v>2.3800000000000002E-2</v>
      </c>
      <c r="C14" s="4">
        <v>-6.7999999999999996E-3</v>
      </c>
      <c r="D14" s="4">
        <v>-2.69E-2</v>
      </c>
      <c r="E14" s="4">
        <v>-1.2200000000000001E-2</v>
      </c>
      <c r="F14" s="4"/>
      <c r="G14" s="4"/>
      <c r="H14" s="4"/>
      <c r="I14" s="4"/>
      <c r="J14" s="4"/>
      <c r="K14" s="4"/>
      <c r="L14" s="4"/>
      <c r="M14" s="4"/>
      <c r="N14" s="14">
        <f t="shared" si="1"/>
        <v>-2.2100000000000002E-2</v>
      </c>
      <c r="O14" s="7"/>
      <c r="P14" s="8"/>
      <c r="Q14" s="6"/>
      <c r="R14" s="6"/>
      <c r="S14" s="6"/>
      <c r="T14" s="6"/>
      <c r="U14" s="7"/>
    </row>
    <row r="15" spans="1:21" x14ac:dyDescent="0.25">
      <c r="A15" s="16">
        <v>44710</v>
      </c>
      <c r="B15" s="4">
        <v>4.4999999999999998E-2</v>
      </c>
      <c r="C15" s="4">
        <v>2.9100000000000001E-2</v>
      </c>
      <c r="D15" s="4">
        <v>8.6E-3</v>
      </c>
      <c r="E15" s="4">
        <v>1.1599999999999999E-2</v>
      </c>
      <c r="F15" s="4"/>
      <c r="G15" s="4"/>
      <c r="H15" s="4"/>
      <c r="I15" s="4"/>
      <c r="J15" s="4"/>
      <c r="K15" s="4"/>
      <c r="L15" s="4"/>
      <c r="M15" s="4"/>
      <c r="N15" s="14">
        <f t="shared" si="1"/>
        <v>9.4299999999999995E-2</v>
      </c>
      <c r="O15" s="7"/>
      <c r="P15" s="8"/>
      <c r="Q15" s="6"/>
      <c r="R15" s="6"/>
      <c r="S15" s="6"/>
      <c r="T15" s="6"/>
      <c r="U15" s="7"/>
    </row>
    <row r="16" spans="1:21" x14ac:dyDescent="0.25">
      <c r="A16" s="16">
        <v>44711</v>
      </c>
      <c r="B16" s="4">
        <v>-5.4999999999999997E-3</v>
      </c>
      <c r="C16" s="4">
        <v>3.3E-3</v>
      </c>
      <c r="D16" s="4">
        <v>1.11E-2</v>
      </c>
      <c r="E16" s="4"/>
      <c r="F16" s="4"/>
      <c r="G16" s="4"/>
      <c r="H16" s="4"/>
      <c r="I16" s="4"/>
      <c r="J16" s="4"/>
      <c r="K16" s="4"/>
      <c r="L16" s="4"/>
      <c r="M16" s="4"/>
      <c r="N16" s="14">
        <f t="shared" si="1"/>
        <v>8.9000000000000017E-3</v>
      </c>
      <c r="O16" s="7"/>
      <c r="P16" s="8"/>
      <c r="Q16" s="6"/>
      <c r="R16" s="6"/>
      <c r="S16" s="6"/>
      <c r="T16" s="6"/>
      <c r="U16" s="7"/>
    </row>
    <row r="17" spans="1:21" x14ac:dyDescent="0.25">
      <c r="A17" s="16">
        <v>44712</v>
      </c>
      <c r="B17" s="4">
        <v>2.0500000000000001E-2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4">
        <f t="shared" si="1"/>
        <v>2.0500000000000001E-2</v>
      </c>
      <c r="O17" s="7"/>
      <c r="P17" s="8"/>
      <c r="Q17" s="6"/>
      <c r="R17" s="6"/>
      <c r="S17" s="6"/>
      <c r="T17" s="6"/>
      <c r="U17" s="7"/>
    </row>
    <row r="18" spans="1:21" x14ac:dyDescent="0.25">
      <c r="A18" s="1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5"/>
      <c r="O18" s="7"/>
      <c r="P18" s="25" t="s">
        <v>14</v>
      </c>
      <c r="Q18" s="19" t="s">
        <v>15</v>
      </c>
      <c r="R18" s="19" t="s">
        <v>16</v>
      </c>
      <c r="S18" s="22" t="s">
        <v>17</v>
      </c>
      <c r="T18" s="22" t="s">
        <v>18</v>
      </c>
      <c r="U18" s="7"/>
    </row>
    <row r="19" spans="1:21" x14ac:dyDescent="0.25">
      <c r="A19" s="17"/>
      <c r="B19" s="6"/>
      <c r="C19" s="6"/>
      <c r="D19" s="6"/>
      <c r="E19" s="6"/>
      <c r="F19" s="20"/>
      <c r="G19" s="6"/>
      <c r="H19" s="6"/>
      <c r="I19" s="6"/>
      <c r="J19" s="6"/>
      <c r="K19" s="6"/>
      <c r="L19" s="6"/>
      <c r="M19" s="6"/>
      <c r="N19" s="8"/>
      <c r="O19" s="7"/>
      <c r="P19" s="26">
        <f>COUNTIF(B5:M17,"&gt;0")</f>
        <v>34</v>
      </c>
      <c r="Q19" s="1">
        <f>COUNTIF(B5:M17,"&lt;0")</f>
        <v>22</v>
      </c>
      <c r="R19" s="21">
        <f>P19/(P19+Q19)</f>
        <v>0.6071428571428571</v>
      </c>
      <c r="S19" s="23">
        <f>AVERAGE(N5:N17)</f>
        <v>2.8525000000000005E-2</v>
      </c>
      <c r="T19" s="37">
        <f>(P19+Q19)/100*0.15</f>
        <v>8.4000000000000005E-2</v>
      </c>
      <c r="U19" s="7"/>
    </row>
    <row r="20" spans="1:21" ht="15.75" thickBot="1" x14ac:dyDescent="0.3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0"/>
      <c r="O20" s="12"/>
      <c r="P20" s="10"/>
      <c r="Q20" s="11"/>
      <c r="R20" s="11"/>
      <c r="S20" s="11"/>
      <c r="T20" s="11"/>
      <c r="U20" s="12"/>
    </row>
    <row r="25" spans="1:21" ht="15.75" thickBot="1" x14ac:dyDescent="0.3"/>
    <row r="26" spans="1:21" ht="15.75" thickBot="1" x14ac:dyDescent="0.3">
      <c r="A26" s="28" t="s">
        <v>2</v>
      </c>
      <c r="B26" s="29" t="s">
        <v>3</v>
      </c>
      <c r="C26" s="29" t="s">
        <v>4</v>
      </c>
      <c r="D26" s="29" t="s">
        <v>5</v>
      </c>
      <c r="E26" s="29" t="s">
        <v>6</v>
      </c>
      <c r="F26" s="29" t="s">
        <v>7</v>
      </c>
      <c r="G26" s="29" t="s">
        <v>8</v>
      </c>
      <c r="H26" s="29" t="s">
        <v>9</v>
      </c>
      <c r="I26" s="29" t="s">
        <v>10</v>
      </c>
      <c r="J26" s="29" t="s">
        <v>11</v>
      </c>
      <c r="K26" s="29" t="s">
        <v>12</v>
      </c>
      <c r="L26" s="29" t="s">
        <v>13</v>
      </c>
      <c r="M26" s="30"/>
      <c r="N26" s="31" t="s">
        <v>0</v>
      </c>
      <c r="O26" s="32" t="s">
        <v>1</v>
      </c>
      <c r="P26" s="2"/>
      <c r="Q26" s="2"/>
      <c r="R26" s="2"/>
      <c r="S26" s="2"/>
      <c r="T26" s="2"/>
      <c r="U26" s="3"/>
    </row>
    <row r="27" spans="1:21" x14ac:dyDescent="0.25">
      <c r="A27" s="16">
        <v>44713</v>
      </c>
      <c r="B27" s="4">
        <v>-1.1900000000000001E-2</v>
      </c>
      <c r="C27" s="4">
        <v>9.5999999999999992E-3</v>
      </c>
      <c r="D27" s="4">
        <v>-7.7999999999999996E-3</v>
      </c>
      <c r="E27" s="4">
        <v>-1.1299999999999999E-2</v>
      </c>
      <c r="F27" s="4">
        <v>-7.1000000000000004E-3</v>
      </c>
      <c r="G27" s="4">
        <v>7.0000000000000001E-3</v>
      </c>
      <c r="H27" s="4">
        <v>1.9699999999999999E-2</v>
      </c>
      <c r="I27" s="4">
        <v>7.9000000000000008E-3</v>
      </c>
      <c r="J27" s="4">
        <v>1.6299999999999999E-2</v>
      </c>
      <c r="K27" s="4">
        <v>4.0399999999999998E-2</v>
      </c>
      <c r="L27" s="4">
        <v>9.1999999999999998E-3</v>
      </c>
      <c r="M27" s="4"/>
      <c r="N27" s="13">
        <f>SUM(B27:M27)</f>
        <v>7.1999999999999995E-2</v>
      </c>
      <c r="O27" s="27">
        <f>SUM(N27:N39)</f>
        <v>0.28709999999999991</v>
      </c>
      <c r="P27" s="6"/>
      <c r="Q27" s="6"/>
      <c r="R27" s="6"/>
      <c r="S27" s="6"/>
      <c r="T27" s="6"/>
      <c r="U27" s="7"/>
    </row>
    <row r="28" spans="1:21" x14ac:dyDescent="0.25">
      <c r="A28" s="16">
        <v>44714</v>
      </c>
      <c r="B28" s="4">
        <v>2.0799999999999999E-2</v>
      </c>
      <c r="C28" s="4">
        <v>1.44E-2</v>
      </c>
      <c r="D28" s="4">
        <v>1.1599999999999999E-2</v>
      </c>
      <c r="E28" s="4">
        <v>1.0500000000000001E-2</v>
      </c>
      <c r="F28" s="4">
        <v>8.3000000000000001E-3</v>
      </c>
      <c r="G28" s="4">
        <v>-7.7999999999999996E-3</v>
      </c>
      <c r="H28" s="4"/>
      <c r="I28" s="4"/>
      <c r="J28" s="4"/>
      <c r="K28" s="4"/>
      <c r="L28" s="4"/>
      <c r="M28" s="4"/>
      <c r="N28" s="14">
        <f t="shared" ref="N28:N32" si="2">SUM(B28:M28)</f>
        <v>5.779999999999999E-2</v>
      </c>
      <c r="O28" s="7"/>
      <c r="P28" s="6"/>
      <c r="Q28" s="6"/>
      <c r="R28" s="6"/>
      <c r="S28" s="6"/>
      <c r="T28" s="6"/>
      <c r="U28" s="7"/>
    </row>
    <row r="29" spans="1:21" x14ac:dyDescent="0.25">
      <c r="A29" s="16">
        <v>44715</v>
      </c>
      <c r="B29" s="4">
        <v>1.1299999999999999E-2</v>
      </c>
      <c r="C29" s="4">
        <v>8.0999999999999996E-3</v>
      </c>
      <c r="D29" s="4">
        <v>3.2899999999999999E-2</v>
      </c>
      <c r="E29" s="4">
        <v>5.1999999999999998E-3</v>
      </c>
      <c r="F29" s="4">
        <v>-1.8700000000000001E-2</v>
      </c>
      <c r="G29" s="4">
        <v>1.8E-3</v>
      </c>
      <c r="H29" s="4">
        <v>1.41E-2</v>
      </c>
      <c r="I29" s="4"/>
      <c r="J29" s="4"/>
      <c r="K29" s="4"/>
      <c r="L29" s="4"/>
      <c r="M29" s="4"/>
      <c r="N29" s="14">
        <f t="shared" si="2"/>
        <v>5.4699999999999999E-2</v>
      </c>
      <c r="O29" s="7"/>
      <c r="P29" s="6"/>
      <c r="Q29" s="6"/>
      <c r="R29" s="6"/>
      <c r="S29" s="6"/>
      <c r="T29" s="6"/>
      <c r="U29" s="7"/>
    </row>
    <row r="30" spans="1:21" x14ac:dyDescent="0.25">
      <c r="A30" s="16">
        <v>44716</v>
      </c>
      <c r="B30" s="4">
        <v>-2.3999999999999998E-3</v>
      </c>
      <c r="C30" s="4">
        <v>1.12E-2</v>
      </c>
      <c r="D30" s="4">
        <v>2.3999999999999998E-3</v>
      </c>
      <c r="E30" s="4">
        <v>-3.4599999999999999E-2</v>
      </c>
      <c r="F30" s="4">
        <v>2.7E-2</v>
      </c>
      <c r="G30" s="4">
        <v>1.4999999999999999E-2</v>
      </c>
      <c r="H30" s="4">
        <v>1.2200000000000001E-2</v>
      </c>
      <c r="I30" s="4">
        <v>-1.8200000000000001E-2</v>
      </c>
      <c r="J30" s="4">
        <v>9.5999999999999992E-3</v>
      </c>
      <c r="K30" s="4">
        <v>5.5999999999999999E-3</v>
      </c>
      <c r="L30" s="4"/>
      <c r="M30" s="4"/>
      <c r="N30" s="14">
        <f t="shared" si="2"/>
        <v>2.7799999999999998E-2</v>
      </c>
      <c r="O30" s="7"/>
      <c r="P30" s="6"/>
      <c r="Q30" s="6"/>
      <c r="R30" s="6"/>
      <c r="S30" s="6"/>
      <c r="T30" s="6"/>
      <c r="U30" s="7"/>
    </row>
    <row r="31" spans="1:21" x14ac:dyDescent="0.25">
      <c r="A31" s="16">
        <v>44717</v>
      </c>
      <c r="B31" s="4">
        <v>2.9100000000000001E-2</v>
      </c>
      <c r="C31" s="4">
        <v>-1.46E-2</v>
      </c>
      <c r="D31" s="4">
        <v>3.04E-2</v>
      </c>
      <c r="E31" s="4">
        <v>1.0200000000000001E-2</v>
      </c>
      <c r="F31" s="4">
        <v>-6.1999999999999998E-3</v>
      </c>
      <c r="G31" s="4">
        <v>6.3E-3</v>
      </c>
      <c r="H31" s="4">
        <v>7.7000000000000002E-3</v>
      </c>
      <c r="I31" s="4">
        <v>-6.4000000000000003E-3</v>
      </c>
      <c r="J31" s="4">
        <v>6.3E-3</v>
      </c>
      <c r="K31" s="4">
        <v>1.6500000000000001E-2</v>
      </c>
      <c r="L31" s="4">
        <v>1.44E-2</v>
      </c>
      <c r="M31" s="4"/>
      <c r="N31" s="14">
        <f t="shared" si="2"/>
        <v>9.3700000000000006E-2</v>
      </c>
      <c r="O31" s="7"/>
      <c r="P31" s="6"/>
      <c r="Q31" s="6"/>
      <c r="R31" s="6"/>
      <c r="S31" s="6"/>
      <c r="T31" s="6"/>
      <c r="U31" s="7"/>
    </row>
    <row r="32" spans="1:21" x14ac:dyDescent="0.25">
      <c r="A32" s="16">
        <v>44718</v>
      </c>
      <c r="B32" s="4">
        <v>2.3900000000000001E-2</v>
      </c>
      <c r="C32" s="4">
        <v>2.3599999999999999E-2</v>
      </c>
      <c r="D32" s="4">
        <v>-3.4200000000000001E-2</v>
      </c>
      <c r="E32" s="4">
        <v>-1.47E-2</v>
      </c>
      <c r="F32" s="4">
        <v>-3.7000000000000002E-3</v>
      </c>
      <c r="G32" s="4">
        <v>-4.9799999999999997E-2</v>
      </c>
      <c r="H32" s="4">
        <v>-7.7999999999999996E-3</v>
      </c>
      <c r="I32" s="4">
        <v>5.0000000000000001E-3</v>
      </c>
      <c r="J32" s="4">
        <v>-2.8500000000000001E-2</v>
      </c>
      <c r="K32" s="4"/>
      <c r="L32" s="4"/>
      <c r="M32" s="4"/>
      <c r="N32" s="14">
        <f t="shared" si="2"/>
        <v>-8.6199999999999999E-2</v>
      </c>
      <c r="O32" s="7"/>
      <c r="P32" s="6"/>
      <c r="Q32" s="6"/>
      <c r="R32" s="6"/>
      <c r="S32" s="6"/>
      <c r="T32" s="6"/>
      <c r="U32" s="7"/>
    </row>
    <row r="33" spans="1:21" x14ac:dyDescent="0.25">
      <c r="A33" s="16">
        <v>44719</v>
      </c>
      <c r="B33" s="4">
        <v>1.09E-2</v>
      </c>
      <c r="C33" s="4">
        <v>-8.6E-3</v>
      </c>
      <c r="D33" s="4">
        <v>2.6200000000000001E-2</v>
      </c>
      <c r="E33" s="4">
        <v>6.3E-3</v>
      </c>
      <c r="F33" s="4">
        <v>9.4999999999999998E-3</v>
      </c>
      <c r="G33" s="4">
        <v>-8.6E-3</v>
      </c>
      <c r="H33" s="4">
        <v>-2.3E-3</v>
      </c>
      <c r="I33" s="4">
        <v>-1.2500000000000001E-2</v>
      </c>
      <c r="J33" s="4">
        <v>-0.01</v>
      </c>
      <c r="K33" s="4">
        <v>-1.0999999999999999E-2</v>
      </c>
      <c r="L33" s="4">
        <v>1.77E-2</v>
      </c>
      <c r="M33" s="4"/>
      <c r="N33" s="14">
        <f>SUM(B33:M33)</f>
        <v>1.7599999999999998E-2</v>
      </c>
      <c r="O33" s="7"/>
      <c r="P33" s="6"/>
      <c r="Q33" s="6"/>
      <c r="R33" s="6"/>
      <c r="S33" s="6"/>
      <c r="T33" s="6"/>
      <c r="U33" s="7"/>
    </row>
    <row r="34" spans="1:21" x14ac:dyDescent="0.25">
      <c r="A34" s="16">
        <v>44720</v>
      </c>
      <c r="B34" s="4">
        <v>5.62E-2</v>
      </c>
      <c r="C34" s="4">
        <v>-3.0700000000000002E-2</v>
      </c>
      <c r="D34" s="4">
        <v>-8.5000000000000006E-3</v>
      </c>
      <c r="E34" s="4">
        <v>2.6100000000000002E-2</v>
      </c>
      <c r="F34" s="4">
        <v>1.41E-2</v>
      </c>
      <c r="G34" s="4">
        <v>3.1199999999999999E-2</v>
      </c>
      <c r="H34" s="4">
        <v>-6.8999999999999999E-3</v>
      </c>
      <c r="I34" s="4">
        <v>6.7000000000000002E-3</v>
      </c>
      <c r="J34" s="4">
        <v>1.6799999999999999E-2</v>
      </c>
      <c r="K34" s="4"/>
      <c r="L34" s="4"/>
      <c r="M34" s="4"/>
      <c r="N34" s="14">
        <f t="shared" ref="N34:N56" si="3">SUM(B34:M34)</f>
        <v>0.105</v>
      </c>
      <c r="O34" s="7"/>
      <c r="P34" s="6"/>
      <c r="Q34" s="6"/>
      <c r="R34" s="6"/>
      <c r="S34" s="6"/>
      <c r="T34" s="6"/>
      <c r="U34" s="7"/>
    </row>
    <row r="35" spans="1:21" x14ac:dyDescent="0.25">
      <c r="A35" s="16">
        <v>44721</v>
      </c>
      <c r="B35" s="4">
        <v>-5.0000000000000001E-3</v>
      </c>
      <c r="C35" s="4">
        <v>-1.0699999999999999E-2</v>
      </c>
      <c r="D35" s="4">
        <v>-8.0999999999999996E-3</v>
      </c>
      <c r="E35" s="4">
        <v>-7.9000000000000008E-3</v>
      </c>
      <c r="F35" s="4">
        <v>2E-3</v>
      </c>
      <c r="G35" s="4">
        <v>-7.3000000000000001E-3</v>
      </c>
      <c r="H35" s="4">
        <v>-7.0000000000000001E-3</v>
      </c>
      <c r="I35" s="4">
        <v>-2.8199999999999999E-2</v>
      </c>
      <c r="J35" s="4">
        <v>4.7999999999999996E-3</v>
      </c>
      <c r="K35" s="4">
        <v>1.21E-2</v>
      </c>
      <c r="L35" s="4"/>
      <c r="M35" s="4"/>
      <c r="N35" s="14">
        <f t="shared" si="3"/>
        <v>-5.5300000000000002E-2</v>
      </c>
      <c r="O35" s="7"/>
      <c r="P35" s="6"/>
      <c r="Q35" s="6"/>
      <c r="R35" s="6"/>
      <c r="S35" s="6"/>
      <c r="T35" s="6"/>
      <c r="U35" s="7"/>
    </row>
    <row r="36" spans="1:21" x14ac:dyDescent="0.25">
      <c r="A36" s="16">
        <v>44722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4">
        <f t="shared" si="3"/>
        <v>0</v>
      </c>
      <c r="O36" s="7"/>
      <c r="P36" s="6"/>
      <c r="Q36" s="6"/>
      <c r="R36" s="6"/>
      <c r="S36" s="6"/>
      <c r="T36" s="6"/>
      <c r="U36" s="7"/>
    </row>
    <row r="37" spans="1:21" x14ac:dyDescent="0.25">
      <c r="A37" s="16">
        <v>44723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4">
        <f t="shared" si="3"/>
        <v>0</v>
      </c>
      <c r="O37" s="7"/>
      <c r="P37" s="6"/>
      <c r="Q37" s="6"/>
      <c r="R37" s="6"/>
      <c r="S37" s="6"/>
      <c r="T37" s="6"/>
      <c r="U37" s="7"/>
    </row>
    <row r="38" spans="1:21" x14ac:dyDescent="0.25">
      <c r="A38" s="16">
        <v>44724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4">
        <f t="shared" si="3"/>
        <v>0</v>
      </c>
      <c r="O38" s="7"/>
      <c r="P38" s="6"/>
      <c r="Q38" s="6"/>
      <c r="R38" s="6"/>
      <c r="S38" s="6"/>
      <c r="T38" s="6"/>
      <c r="U38" s="7"/>
    </row>
    <row r="39" spans="1:21" x14ac:dyDescent="0.25">
      <c r="A39" s="16">
        <v>44725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4">
        <f t="shared" si="3"/>
        <v>0</v>
      </c>
      <c r="O39" s="7"/>
      <c r="P39" s="6"/>
      <c r="Q39" s="6"/>
      <c r="R39" s="6"/>
      <c r="S39" s="6"/>
      <c r="T39" s="6"/>
      <c r="U39" s="7"/>
    </row>
    <row r="40" spans="1:21" x14ac:dyDescent="0.25">
      <c r="A40" s="16">
        <v>44726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4">
        <f>SUM(B40:M40)</f>
        <v>0</v>
      </c>
      <c r="O40" s="7"/>
      <c r="P40" s="35" t="s">
        <v>14</v>
      </c>
      <c r="Q40" s="19" t="s">
        <v>15</v>
      </c>
      <c r="R40" s="19" t="s">
        <v>16</v>
      </c>
      <c r="S40" s="22" t="s">
        <v>17</v>
      </c>
      <c r="T40" s="22" t="s">
        <v>18</v>
      </c>
      <c r="U40" s="7"/>
    </row>
    <row r="41" spans="1:21" x14ac:dyDescent="0.25">
      <c r="A41" s="16">
        <v>44727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4">
        <f t="shared" si="3"/>
        <v>0</v>
      </c>
      <c r="O41" s="7"/>
      <c r="P41" s="36">
        <f>COUNTIF(B27:M56,"&gt;0")</f>
        <v>50</v>
      </c>
      <c r="Q41" s="1">
        <f>COUNTIF(B27:M56,"&lt;0")</f>
        <v>34</v>
      </c>
      <c r="R41" s="21">
        <f>P41/(P41+Q41)</f>
        <v>0.59523809523809523</v>
      </c>
      <c r="S41" s="23">
        <f>AVERAGE(N27:N35)</f>
        <v>3.1899999999999991E-2</v>
      </c>
      <c r="T41" s="37">
        <f>(P41+Q41)/100*0.15</f>
        <v>0.126</v>
      </c>
      <c r="U41" s="7"/>
    </row>
    <row r="42" spans="1:21" x14ac:dyDescent="0.25">
      <c r="A42" s="16">
        <v>44728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4">
        <f t="shared" si="3"/>
        <v>0</v>
      </c>
      <c r="O42" s="7"/>
      <c r="P42" s="6"/>
      <c r="Q42" s="6"/>
      <c r="R42" s="6"/>
      <c r="S42" s="6"/>
      <c r="T42" s="6"/>
      <c r="U42" s="7"/>
    </row>
    <row r="43" spans="1:21" x14ac:dyDescent="0.25">
      <c r="A43" s="16">
        <v>44729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4">
        <f t="shared" si="3"/>
        <v>0</v>
      </c>
      <c r="O43" s="7"/>
      <c r="P43" s="6"/>
      <c r="Q43" s="6"/>
      <c r="R43" s="6"/>
      <c r="S43" s="6"/>
      <c r="T43" s="6"/>
      <c r="U43" s="7"/>
    </row>
    <row r="44" spans="1:21" x14ac:dyDescent="0.25">
      <c r="A44" s="16">
        <v>44730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4">
        <f t="shared" si="3"/>
        <v>0</v>
      </c>
      <c r="O44" s="7"/>
      <c r="P44" s="6"/>
      <c r="Q44" s="6"/>
      <c r="R44" s="6"/>
      <c r="S44" s="6"/>
      <c r="T44" s="6"/>
      <c r="U44" s="7"/>
    </row>
    <row r="45" spans="1:21" x14ac:dyDescent="0.25">
      <c r="A45" s="16">
        <v>44731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4">
        <f t="shared" si="3"/>
        <v>0</v>
      </c>
      <c r="O45" s="7"/>
      <c r="P45" s="6"/>
      <c r="Q45" s="6"/>
      <c r="R45" s="6"/>
      <c r="S45" s="6"/>
      <c r="T45" s="6"/>
      <c r="U45" s="7"/>
    </row>
    <row r="46" spans="1:21" x14ac:dyDescent="0.25">
      <c r="A46" s="16">
        <v>44732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4">
        <f t="shared" si="3"/>
        <v>0</v>
      </c>
      <c r="O46" s="7"/>
      <c r="P46" s="6"/>
      <c r="Q46" s="6"/>
      <c r="R46" s="6"/>
      <c r="S46" s="6"/>
      <c r="T46" s="6"/>
      <c r="U46" s="7"/>
    </row>
    <row r="47" spans="1:21" x14ac:dyDescent="0.25">
      <c r="A47" s="16">
        <v>44733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4">
        <f t="shared" si="3"/>
        <v>0</v>
      </c>
      <c r="O47" s="7"/>
      <c r="P47" s="6"/>
      <c r="Q47" s="6"/>
      <c r="R47" s="6"/>
      <c r="S47" s="6"/>
      <c r="T47" s="6"/>
      <c r="U47" s="7"/>
    </row>
    <row r="48" spans="1:21" x14ac:dyDescent="0.25">
      <c r="A48" s="16">
        <v>44734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4">
        <f t="shared" si="3"/>
        <v>0</v>
      </c>
      <c r="O48" s="7"/>
      <c r="P48" s="6"/>
      <c r="Q48" s="6"/>
      <c r="R48" s="6"/>
      <c r="S48" s="6"/>
      <c r="T48" s="6"/>
      <c r="U48" s="7"/>
    </row>
    <row r="49" spans="1:21" x14ac:dyDescent="0.25">
      <c r="A49" s="16">
        <v>44735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4">
        <f t="shared" si="3"/>
        <v>0</v>
      </c>
      <c r="O49" s="7"/>
      <c r="P49" s="6"/>
      <c r="Q49" s="6"/>
      <c r="R49" s="6"/>
      <c r="S49" s="6"/>
      <c r="T49" s="6"/>
      <c r="U49" s="7"/>
    </row>
    <row r="50" spans="1:21" x14ac:dyDescent="0.25">
      <c r="A50" s="16">
        <v>44736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4">
        <f t="shared" si="3"/>
        <v>0</v>
      </c>
      <c r="O50" s="7"/>
      <c r="P50" s="6"/>
      <c r="Q50" s="6"/>
      <c r="R50" s="6"/>
      <c r="S50" s="6"/>
      <c r="T50" s="6"/>
      <c r="U50" s="7"/>
    </row>
    <row r="51" spans="1:21" x14ac:dyDescent="0.25">
      <c r="A51" s="16">
        <v>44737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4">
        <f t="shared" si="3"/>
        <v>0</v>
      </c>
      <c r="O51" s="7"/>
      <c r="P51" s="6"/>
      <c r="Q51" s="6"/>
      <c r="R51" s="6"/>
      <c r="S51" s="6"/>
      <c r="T51" s="6"/>
      <c r="U51" s="7"/>
    </row>
    <row r="52" spans="1:21" x14ac:dyDescent="0.25">
      <c r="A52" s="16">
        <v>44738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4">
        <f t="shared" si="3"/>
        <v>0</v>
      </c>
      <c r="O52" s="7"/>
      <c r="P52" s="6"/>
      <c r="Q52" s="6"/>
      <c r="R52" s="6"/>
      <c r="S52" s="6"/>
      <c r="T52" s="6"/>
      <c r="U52" s="7"/>
    </row>
    <row r="53" spans="1:21" x14ac:dyDescent="0.25">
      <c r="A53" s="16">
        <v>44739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4">
        <f t="shared" si="3"/>
        <v>0</v>
      </c>
      <c r="O53" s="7"/>
      <c r="P53" s="6"/>
      <c r="Q53" s="6"/>
      <c r="R53" s="6"/>
      <c r="S53" s="6"/>
      <c r="T53" s="6"/>
      <c r="U53" s="7"/>
    </row>
    <row r="54" spans="1:21" x14ac:dyDescent="0.25">
      <c r="A54" s="16">
        <v>44740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4">
        <f t="shared" si="3"/>
        <v>0</v>
      </c>
      <c r="O54" s="7"/>
      <c r="P54" s="6"/>
      <c r="Q54" s="6"/>
      <c r="R54" s="6"/>
      <c r="S54" s="6"/>
      <c r="T54" s="6"/>
      <c r="U54" s="7"/>
    </row>
    <row r="55" spans="1:21" x14ac:dyDescent="0.25">
      <c r="A55" s="16">
        <v>44741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4">
        <f t="shared" si="3"/>
        <v>0</v>
      </c>
      <c r="O55" s="7"/>
      <c r="P55" s="6"/>
      <c r="Q55" s="6"/>
      <c r="R55" s="6"/>
      <c r="S55" s="6"/>
      <c r="T55" s="6"/>
      <c r="U55" s="7"/>
    </row>
    <row r="56" spans="1:21" ht="15.75" thickBot="1" x14ac:dyDescent="0.3">
      <c r="A56" s="33">
        <v>44742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8">
        <f t="shared" si="3"/>
        <v>0</v>
      </c>
      <c r="O56" s="12"/>
      <c r="P56" s="11"/>
      <c r="Q56" s="11"/>
      <c r="R56" s="11"/>
      <c r="S56" s="11"/>
      <c r="T56" s="11"/>
      <c r="U56" s="12"/>
    </row>
    <row r="57" spans="1:21" x14ac:dyDescent="0.25">
      <c r="N57" s="6"/>
    </row>
    <row r="58" spans="1:21" x14ac:dyDescent="0.25">
      <c r="N5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</dc:creator>
  <cp:lastModifiedBy>Adriano</cp:lastModifiedBy>
  <dcterms:created xsi:type="dcterms:W3CDTF">2022-05-21T14:13:37Z</dcterms:created>
  <dcterms:modified xsi:type="dcterms:W3CDTF">2022-06-09T18:22:09Z</dcterms:modified>
</cp:coreProperties>
</file>